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ki\OneDrive - Skupina HSE\Documenti\2_PROJEKTI\Obnova Markovci\2_Pretočna polja\2_Strojno\3_Obnova in montaža hidravličnih pogonov\JN\"/>
    </mc:Choice>
  </mc:AlternateContent>
  <xr:revisionPtr revIDLastSave="292" documentId="13_ncr:1_{8E18C2CC-99DB-4046-9A49-AC319056AA16}" xr6:coauthVersionLast="44" xr6:coauthVersionMax="45" xr10:uidLastSave="{570A9A07-23D8-475B-AE34-DE58CEAF3A5E}"/>
  <bookViews>
    <workbookView xWindow="-120" yWindow="-120" windowWidth="29040" windowHeight="15840" tabRatio="835" xr2:uid="{00000000-000D-0000-FFFF-FFFF00000000}"/>
  </bookViews>
  <sheets>
    <sheet name="Ponudbeni predračun " sheetId="1" r:id="rId1"/>
  </sheets>
  <definedNames>
    <definedName name="_GoBack" localSheetId="0">'Ponudbeni predračun '!#REF!</definedName>
    <definedName name="_Toc26445063" localSheetId="0">'Ponudbeni predračun '!$C$30</definedName>
    <definedName name="_Toc320772364" localSheetId="0">'Ponudbeni predračun '!#REF!</definedName>
    <definedName name="OLE_LINK1" localSheetId="0">'Ponudbeni predračun '!$B$7</definedName>
    <definedName name="_xlnm.Print_Area" localSheetId="0">'Ponudbeni predračun '!$B$1:$H$85</definedName>
    <definedName name="_xlnm.Print_Titles" localSheetId="0">'Ponudbeni predračun '!$7:$9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1" l="1"/>
  <c r="G73" i="1" l="1"/>
  <c r="G74" i="1"/>
  <c r="G75" i="1"/>
  <c r="G76" i="1"/>
  <c r="G77" i="1"/>
  <c r="G72" i="1"/>
  <c r="G14" i="1"/>
  <c r="G63" i="1"/>
  <c r="G51" i="1" l="1"/>
  <c r="G52" i="1"/>
  <c r="G53" i="1"/>
  <c r="G54" i="1"/>
  <c r="G39" i="1"/>
  <c r="G40" i="1"/>
  <c r="G41" i="1"/>
  <c r="G42" i="1"/>
  <c r="G38" i="1"/>
  <c r="G43" i="1" l="1"/>
  <c r="G32" i="1"/>
  <c r="G33" i="1"/>
  <c r="G34" i="1"/>
  <c r="G35" i="1"/>
  <c r="G31" i="1"/>
  <c r="G24" i="1"/>
  <c r="G25" i="1"/>
  <c r="G26" i="1"/>
  <c r="G27" i="1"/>
  <c r="G28" i="1"/>
  <c r="G23" i="1"/>
  <c r="G29" i="1" s="1"/>
  <c r="G49" i="1"/>
  <c r="G50" i="1"/>
  <c r="G55" i="1"/>
  <c r="G12" i="1"/>
  <c r="G13" i="1" s="1"/>
  <c r="G11" i="1"/>
  <c r="G56" i="1"/>
  <c r="G36" i="1" l="1"/>
  <c r="F78" i="1"/>
  <c r="G78" i="1" s="1"/>
  <c r="G79" i="1" l="1"/>
</calcChain>
</file>

<file path=xl/sharedStrings.xml><?xml version="1.0" encoding="utf-8"?>
<sst xmlns="http://schemas.openxmlformats.org/spreadsheetml/2006/main" count="156" uniqueCount="117">
  <si>
    <t>Poz.</t>
  </si>
  <si>
    <t>Opis</t>
  </si>
  <si>
    <t>1.</t>
  </si>
  <si>
    <t>kpl</t>
  </si>
  <si>
    <t>2.</t>
  </si>
  <si>
    <t>3.</t>
  </si>
  <si>
    <t>4.</t>
  </si>
  <si>
    <t>5.</t>
  </si>
  <si>
    <t>6.</t>
  </si>
  <si>
    <t>Enota mere</t>
  </si>
  <si>
    <t>Odstranitev odpadkov z gradbišča</t>
  </si>
  <si>
    <t>Količina</t>
  </si>
  <si>
    <t>Cena na enoto v €     (brez DDV)</t>
  </si>
  <si>
    <t>Skupaj cena v €          (brez DDV)</t>
  </si>
  <si>
    <t>SKUPAJ brez DDV:</t>
  </si>
  <si>
    <t>IV  PONUDBENI PREDRAČUN</t>
  </si>
  <si>
    <t>Datum:___________________</t>
  </si>
  <si>
    <t>Že vstavljene formule v tabelah liste cen so ponudnikom v pomoč, vendar je ponudnik sam odgovoren za pravilnost in je dolžan preveriti ustreznost formul.</t>
  </si>
  <si>
    <t>Izdelava tehnične dokumentacije</t>
  </si>
  <si>
    <t>Ureditev delovišča</t>
  </si>
  <si>
    <t>Demontaža obstoječe opreme</t>
  </si>
  <si>
    <t>Sanacija servomotorjev segmentne zapornice</t>
  </si>
  <si>
    <t>Sanacija servomotorjev - plunžerjev zaklopke</t>
  </si>
  <si>
    <t>Rezervni deli</t>
  </si>
  <si>
    <t>Protikorozijska zaščita</t>
  </si>
  <si>
    <t>Transport opreme</t>
  </si>
  <si>
    <t>Kontrola kvalitete, pregledi, preizkusi in nastavitve opreme</t>
  </si>
  <si>
    <t>Odranje</t>
  </si>
  <si>
    <t>Sanacija vpetja servomotorjev segmentne zapornice</t>
  </si>
  <si>
    <t>Popravki na opremi po končanju vseh montažnih del</t>
  </si>
  <si>
    <t>PKZ servomotorjev segmentne zapornice</t>
  </si>
  <si>
    <t>PKZ plunžerjev zaklopke</t>
  </si>
  <si>
    <t>15.</t>
  </si>
  <si>
    <t>Absolutni merilnik pozicije plunžerja</t>
  </si>
  <si>
    <t>16.</t>
  </si>
  <si>
    <t>kos</t>
  </si>
  <si>
    <t xml:space="preserve">Set tesnil servomotorja segmenta zapornice </t>
  </si>
  <si>
    <t xml:space="preserve">Set tesnil plunžerja </t>
  </si>
  <si>
    <t xml:space="preserve">Set tesnil cevnih hidravličnih priključkov  </t>
  </si>
  <si>
    <t xml:space="preserve">Absolutni merilnik pozicije segmenta  </t>
  </si>
  <si>
    <t xml:space="preserve">Navodila za obratovanje in vzdrževanje </t>
  </si>
  <si>
    <t>Dobava in montaža novih cevnih povezav med glavnim hidravličnim agregatom in servomotorji PP5 in PP6</t>
  </si>
  <si>
    <t>Montaža in priklop novega pomožnega hidravličnega agregata z ranžirno omarico</t>
  </si>
  <si>
    <t>PZI dokumentacijo</t>
  </si>
  <si>
    <t>Dokumentacijo za zagotavljanje kvalitete</t>
  </si>
  <si>
    <t>PID dokumentacijo ( projekt izvedenih del)</t>
  </si>
  <si>
    <t xml:space="preserve">Montaža novega glavnega hidravličnega agregata z ranžirno omarico </t>
  </si>
  <si>
    <t>16.1.</t>
  </si>
  <si>
    <t>17.</t>
  </si>
  <si>
    <t>Raznih pokrovov</t>
  </si>
  <si>
    <t>Dobava in vgradnja merilnih dajalnikov pozicije segmenta z absolutnim kazanjem položaja</t>
  </si>
  <si>
    <t>Dobava in vgradnja merilnih dajalnikov pozicije zaklopke z absolutnim kazanjem položaja</t>
  </si>
  <si>
    <t>Kontrola kvalitete PKZ</t>
  </si>
  <si>
    <t>Kontrola kvalitete tehnoloških postopkov</t>
  </si>
  <si>
    <t>Kontrola kvalitete materialov in opreme</t>
  </si>
  <si>
    <t>Pregled osnovnih nadzornih postopkov v fazi sanacije opreme</t>
  </si>
  <si>
    <t>Preizkusi izvedeni v delavnici Izvajalca</t>
  </si>
  <si>
    <t>Preizkusi izvedeni na objektu</t>
  </si>
  <si>
    <t>Sodelovanje izvajalca pri spuščanju opreme v pogon</t>
  </si>
  <si>
    <t>18.</t>
  </si>
  <si>
    <t>Nepredvidena dela (10 % od skupne cene od 1. do 17.)</t>
  </si>
  <si>
    <t>Terminski plan</t>
  </si>
  <si>
    <t>Ureditev delovišča v skladu z varnostnim načrtom VN1/20-B</t>
  </si>
  <si>
    <t>Demontaža, razstavitev in izvedba defektaže ob prisotnosti naročnika,</t>
  </si>
  <si>
    <t>Predelava zgornjih pokrovov servomotorja za potrebe vgradnje novih absolutnih merilcev položaja</t>
  </si>
  <si>
    <t xml:space="preserve">Dobava in zamenjava vseh tesnil in vodilnih puš  </t>
  </si>
  <si>
    <t>Dobava in zamenjava pritrdilnih vijakov</t>
  </si>
  <si>
    <t xml:space="preserve">Defektaža konstrukcije ležaja zgornjega vpetja servomotorja ob prisotnosti naročnika, </t>
  </si>
  <si>
    <t>Dobava in zamenjava samomazalnih puš na zgornjem vpetju servomotorja,</t>
  </si>
  <si>
    <t>Dobava in zamenjava vijačnega materiala,</t>
  </si>
  <si>
    <t>Dobava in zamenjava samomazalne puše na spodnjem vpetju servomotorja,</t>
  </si>
  <si>
    <t>Demontaža, razstavitev in izvedba defektaže v prisotnosti Naročnika,</t>
  </si>
  <si>
    <t>Honanje notranjosti plunžerja,</t>
  </si>
  <si>
    <t>Popravilo bata plungerja,</t>
  </si>
  <si>
    <t>Dobava in zamenjava vseh tesnil in vodilnih puš,</t>
  </si>
  <si>
    <t>Dobava in zamenjava samomazalnih puš in osi vpetja plunžerja,</t>
  </si>
  <si>
    <t>Dobava in vgradnja podpore za nadomestilo in podpore za blokado plunžerja zaklopke</t>
  </si>
  <si>
    <t>Demontaža, dobava in montaža nove navlečene puše osi na spodnjem vpetju servomotorja iz nerjavečega materiala ustrezne kvalitete, ki prenese predvideno obremenitev,</t>
  </si>
  <si>
    <t>PKZ konstrukcije vpetja servomotorjev</t>
  </si>
  <si>
    <t>Program pregledov in odobritev preizkusov (QA dokumentacija)</t>
  </si>
  <si>
    <t>Obnova in montaža hidravličnih pogonov obratovalnih zapornic pretočnih polj 5 in 6 na Jezu Markovci</t>
  </si>
  <si>
    <t>Skupaj v € brez DDV:</t>
  </si>
  <si>
    <t>2.2</t>
  </si>
  <si>
    <t>1.1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</si>
  <si>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</si>
  <si>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</si>
  <si>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</si>
  <si>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</si>
  <si>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</si>
  <si>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</si>
  <si>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</si>
  <si>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</si>
  <si>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</si>
  <si>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</si>
  <si>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</si>
  <si>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</si>
  <si>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</si>
  <si>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</si>
  <si>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</si>
  <si>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</si>
  <si>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Honanje cilindra</t>
  </si>
  <si>
    <t>Dobava in zamenjava batnic z novimi iz nerjavečega materiala</t>
  </si>
  <si>
    <t>Hidravlični agregat - 1x</t>
  </si>
  <si>
    <t>Hidravlično cevje - 2x</t>
  </si>
  <si>
    <t>Servomotor segmenta - 4x</t>
  </si>
  <si>
    <t>Plunžer zaklopke - 2x</t>
  </si>
  <si>
    <t>Vsa ostala demontažno - montažna dela potrebna za izvedbo obnove</t>
  </si>
  <si>
    <t xml:space="preserve">kpl </t>
  </si>
  <si>
    <t>Mehanizem nadzora paralelnosti hoda segmenta zapornice - 2x</t>
  </si>
  <si>
    <t>7.</t>
  </si>
  <si>
    <t>8.</t>
  </si>
  <si>
    <t>9.</t>
  </si>
  <si>
    <t>10.</t>
  </si>
  <si>
    <t>11.</t>
  </si>
  <si>
    <t>12.</t>
  </si>
  <si>
    <t>13.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</si>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</sst>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01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 applyProtection="1">
      <alignment horizontal="right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 applyProtection="1">
      <alignment horizontal="right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4" fontId="5" fillId="0" borderId="0" xfId="0" applyNumberFormat="1" applyFont="1" applyAlignment="1">
      <alignment horizontal="right" vertical="top"/>
    </xf>
    <xf numFmtId="4" fontId="5" fillId="0" borderId="0" xfId="0" applyNumberFormat="1" applyFont="1" applyAlignment="1" applyProtection="1">
      <alignment horizontal="right"/>
    </xf>
    <xf numFmtId="0" fontId="6" fillId="0" borderId="0" xfId="0" applyFont="1"/>
    <xf numFmtId="0" fontId="4" fillId="0" borderId="0" xfId="0" applyFont="1"/>
    <xf numFmtId="0" fontId="5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6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9" fillId="0" borderId="0" xfId="0" applyFont="1"/>
    <xf numFmtId="4" fontId="9" fillId="0" borderId="0" xfId="0" applyNumberFormat="1" applyFont="1" applyAlignment="1">
      <alignment horizontal="right" vertical="top"/>
    </xf>
    <xf numFmtId="4" fontId="9" fillId="0" borderId="0" xfId="0" applyNumberFormat="1" applyFont="1" applyAlignment="1" applyProtection="1">
      <alignment horizontal="right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 applyProtection="1">
      <alignment horizontal="right" vertical="center" wrapText="1"/>
      <protection locked="0"/>
    </xf>
    <xf numFmtId="4" fontId="4" fillId="0" borderId="9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4" fillId="0" borderId="21" xfId="0" applyNumberFormat="1" applyFont="1" applyBorder="1" applyAlignment="1" applyProtection="1">
      <alignment horizontal="right" vertical="center" wrapText="1"/>
      <protection locked="0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" fontId="4" fillId="0" borderId="28" xfId="0" applyNumberFormat="1" applyFont="1" applyBorder="1" applyAlignment="1" applyProtection="1">
      <alignment horizontal="right" vertical="center" wrapText="1"/>
      <protection locked="0"/>
    </xf>
    <xf numFmtId="44" fontId="4" fillId="0" borderId="23" xfId="1" applyFont="1" applyBorder="1" applyAlignment="1" applyProtection="1">
      <alignment horizontal="right" vertical="center" wrapText="1"/>
    </xf>
    <xf numFmtId="44" fontId="4" fillId="0" borderId="17" xfId="1" applyFont="1" applyBorder="1" applyAlignment="1" applyProtection="1">
      <alignment horizontal="right" vertical="center" wrapText="1"/>
    </xf>
    <xf numFmtId="44" fontId="4" fillId="0" borderId="30" xfId="1" applyFont="1" applyBorder="1" applyAlignment="1" applyProtection="1">
      <alignment horizontal="right" vertical="center" wrapText="1"/>
    </xf>
    <xf numFmtId="44" fontId="4" fillId="2" borderId="15" xfId="1" applyFont="1" applyFill="1" applyBorder="1" applyAlignment="1" applyProtection="1">
      <alignment horizontal="right" vertical="center" wrapText="1"/>
    </xf>
    <xf numFmtId="0" fontId="3" fillId="0" borderId="4" xfId="0" quotePrefix="1" applyFont="1" applyBorder="1" applyAlignment="1">
      <alignment horizontal="center" vertical="center" wrapText="1"/>
    </xf>
    <xf numFmtId="16" fontId="4" fillId="0" borderId="21" xfId="0" quotePrefix="1" applyNumberFormat="1" applyFont="1" applyBorder="1" applyAlignment="1">
      <alignment horizontal="center" vertical="center" wrapText="1"/>
    </xf>
    <xf numFmtId="16" fontId="4" fillId="0" borderId="28" xfId="0" quotePrefix="1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right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4" fillId="0" borderId="21" xfId="0" quotePrefix="1" applyFont="1" applyBorder="1" applyAlignment="1">
      <alignment horizontal="center" vertical="center" wrapText="1"/>
    </xf>
    <xf numFmtId="0" fontId="4" fillId="0" borderId="24" xfId="0" quotePrefix="1" applyFont="1" applyBorder="1" applyAlignment="1">
      <alignment horizontal="center" vertical="center" wrapText="1"/>
    </xf>
    <xf numFmtId="0" fontId="4" fillId="0" borderId="28" xfId="0" quotePrefix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justify" vertical="center" wrapText="1"/>
    </xf>
    <xf numFmtId="0" fontId="3" fillId="0" borderId="16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4" fontId="4" fillId="0" borderId="17" xfId="1" applyFont="1" applyBorder="1" applyAlignment="1">
      <alignment horizontal="right" vertical="center" wrapText="1"/>
    </xf>
    <xf numFmtId="0" fontId="4" fillId="0" borderId="29" xfId="0" applyFont="1" applyFill="1" applyBorder="1" applyAlignment="1">
      <alignment horizontal="lef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justify" vertical="center" wrapText="1"/>
    </xf>
    <xf numFmtId="44" fontId="4" fillId="0" borderId="14" xfId="1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justify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44" fontId="4" fillId="2" borderId="14" xfId="1" applyFont="1" applyFill="1" applyBorder="1" applyAlignment="1" applyProtection="1">
      <alignment horizontal="right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justify" vertical="center" wrapText="1"/>
    </xf>
    <xf numFmtId="44" fontId="4" fillId="0" borderId="23" xfId="1" applyFont="1" applyBorder="1" applyAlignment="1">
      <alignment horizontal="right" vertical="center" wrapText="1"/>
    </xf>
    <xf numFmtId="0" fontId="4" fillId="0" borderId="25" xfId="0" applyFont="1" applyBorder="1" applyAlignment="1">
      <alignment horizontal="justify" vertical="center" wrapText="1"/>
    </xf>
    <xf numFmtId="44" fontId="4" fillId="0" borderId="26" xfId="1" applyFont="1" applyBorder="1" applyAlignment="1">
      <alignment horizontal="right" vertical="center" wrapText="1"/>
    </xf>
    <xf numFmtId="0" fontId="4" fillId="0" borderId="29" xfId="0" applyFont="1" applyBorder="1" applyAlignment="1">
      <alignment horizontal="justify" vertical="center" wrapText="1"/>
    </xf>
    <xf numFmtId="44" fontId="4" fillId="0" borderId="30" xfId="1" applyFont="1" applyBorder="1" applyAlignment="1">
      <alignment horizontal="right" vertical="center" wrapText="1"/>
    </xf>
    <xf numFmtId="44" fontId="4" fillId="2" borderId="15" xfId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justify" vertical="center" wrapText="1"/>
    </xf>
    <xf numFmtId="44" fontId="4" fillId="0" borderId="24" xfId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44" fontId="8" fillId="2" borderId="14" xfId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4" fontId="12" fillId="3" borderId="2" xfId="1" applyFont="1" applyFill="1" applyBorder="1" applyAlignment="1">
      <alignment horizontal="right" vertical="center" wrapText="1"/>
    </xf>
    <xf numFmtId="0" fontId="13" fillId="0" borderId="0" xfId="0" applyFont="1"/>
    <xf numFmtId="44" fontId="4" fillId="0" borderId="21" xfId="1" applyFont="1" applyBorder="1" applyAlignment="1">
      <alignment horizontal="right" vertical="center" wrapText="1"/>
    </xf>
    <xf numFmtId="44" fontId="4" fillId="0" borderId="28" xfId="1" applyFont="1" applyBorder="1" applyAlignment="1">
      <alignment horizontal="right" vertical="center" wrapText="1"/>
    </xf>
    <xf numFmtId="0" fontId="4" fillId="0" borderId="0" xfId="0" applyFont="1" applyFill="1"/>
    <xf numFmtId="0" fontId="13" fillId="0" borderId="0" xfId="0" applyFont="1" applyFill="1"/>
    <xf numFmtId="0" fontId="13" fillId="0" borderId="18" xfId="0" applyFont="1" applyBorder="1" applyAlignment="1">
      <alignment horizontal="center" vertical="center"/>
    </xf>
    <xf numFmtId="0" fontId="4" fillId="0" borderId="11" xfId="0" applyFont="1" applyBorder="1"/>
    <xf numFmtId="0" fontId="13" fillId="0" borderId="11" xfId="0" applyFont="1" applyBorder="1"/>
    <xf numFmtId="0" fontId="15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" fontId="12" fillId="0" borderId="13" xfId="0" applyNumberFormat="1" applyFont="1" applyBorder="1" applyAlignment="1" applyProtection="1">
      <alignment horizontal="center" vertical="center" wrapText="1"/>
    </xf>
    <xf numFmtId="4" fontId="12" fillId="0" borderId="14" xfId="0" applyNumberFormat="1" applyFont="1" applyBorder="1" applyAlignment="1" applyProtection="1">
      <alignment horizontal="center" vertical="center" wrapText="1"/>
    </xf>
    <xf numFmtId="4" fontId="12" fillId="0" borderId="15" xfId="0" applyNumberFormat="1" applyFont="1" applyBorder="1" applyAlignment="1" applyProtection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 wrapText="1"/>
    </xf>
    <xf numFmtId="44" fontId="4" fillId="4" borderId="14" xfId="1" applyFont="1" applyFill="1" applyBorder="1" applyAlignment="1" applyProtection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44" fontId="4" fillId="0" borderId="20" xfId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44" fontId="4" fillId="0" borderId="33" xfId="1" applyFont="1" applyFill="1" applyBorder="1" applyAlignment="1" applyProtection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4" fontId="4" fillId="0" borderId="17" xfId="1" applyFont="1" applyFill="1" applyBorder="1" applyAlignment="1" applyProtection="1">
      <alignment horizontal="right" vertical="center" wrapText="1"/>
    </xf>
    <xf numFmtId="44" fontId="4" fillId="0" borderId="20" xfId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4" fontId="4" fillId="0" borderId="33" xfId="1" applyFont="1" applyBorder="1" applyAlignment="1">
      <alignment horizontal="right" vertical="center" wrapText="1"/>
    </xf>
    <xf numFmtId="44" fontId="4" fillId="0" borderId="33" xfId="1" applyFont="1" applyFill="1" applyBorder="1" applyAlignment="1">
      <alignment horizontal="right" vertical="center" wrapText="1"/>
    </xf>
    <xf numFmtId="0" fontId="4" fillId="4" borderId="22" xfId="0" applyFont="1" applyFill="1" applyBorder="1" applyAlignment="1">
      <alignment horizontal="justify" vertical="center" wrapText="1"/>
    </xf>
    <xf numFmtId="0" fontId="4" fillId="4" borderId="25" xfId="0" applyFont="1" applyFill="1" applyBorder="1" applyAlignment="1">
      <alignment horizontal="justify" vertical="center" wrapText="1"/>
    </xf>
    <xf numFmtId="0" fontId="4" fillId="4" borderId="29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left" vertical="center" wrapText="1"/>
    </xf>
    <xf numFmtId="44" fontId="4" fillId="0" borderId="20" xfId="1" applyFont="1" applyBorder="1" applyAlignment="1" applyProtection="1">
      <alignment horizontal="right" vertical="center" wrapText="1"/>
    </xf>
    <xf numFmtId="44" fontId="4" fillId="0" borderId="33" xfId="1" applyFont="1" applyBorder="1" applyAlignment="1" applyProtection="1">
      <alignment horizontal="right" vertical="center" wrapText="1"/>
    </xf>
    <xf numFmtId="44" fontId="4" fillId="2" borderId="14" xfId="1" applyFont="1" applyFill="1" applyBorder="1" applyAlignment="1">
      <alignment horizontal="right" vertical="center" wrapText="1"/>
    </xf>
    <xf numFmtId="0" fontId="4" fillId="4" borderId="21" xfId="0" applyFont="1" applyFill="1" applyBorder="1" applyAlignment="1">
      <alignment horizontal="justify" vertical="center" wrapText="1"/>
    </xf>
    <xf numFmtId="0" fontId="4" fillId="4" borderId="24" xfId="0" applyFont="1" applyFill="1" applyBorder="1" applyAlignment="1">
      <alignment horizontal="justify" vertical="center" wrapText="1"/>
    </xf>
    <xf numFmtId="0" fontId="4" fillId="4" borderId="27" xfId="0" applyFont="1" applyFill="1" applyBorder="1" applyAlignment="1">
      <alignment horizontal="justify" vertical="center" wrapText="1"/>
    </xf>
    <xf numFmtId="0" fontId="14" fillId="0" borderId="18" xfId="0" applyFont="1" applyBorder="1" applyAlignment="1">
      <alignment vertical="center"/>
    </xf>
    <xf numFmtId="4" fontId="14" fillId="0" borderId="18" xfId="0" applyNumberFormat="1" applyFont="1" applyBorder="1" applyAlignment="1">
      <alignment horizontal="right" vertical="center"/>
    </xf>
    <xf numFmtId="44" fontId="14" fillId="0" borderId="18" xfId="1" applyFont="1" applyBorder="1" applyAlignment="1" applyProtection="1">
      <alignment horizontal="right" vertical="center"/>
    </xf>
    <xf numFmtId="44" fontId="4" fillId="0" borderId="6" xfId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4" fontId="4" fillId="0" borderId="35" xfId="1" applyFont="1" applyBorder="1" applyAlignment="1">
      <alignment horizontal="right" vertical="center" wrapText="1"/>
    </xf>
    <xf numFmtId="9" fontId="4" fillId="0" borderId="19" xfId="0" applyNumberFormat="1" applyFont="1" applyBorder="1" applyAlignment="1">
      <alignment horizontal="center" vertical="center" wrapText="1"/>
    </xf>
    <xf numFmtId="44" fontId="4" fillId="0" borderId="18" xfId="1" applyFont="1" applyBorder="1" applyAlignment="1">
      <alignment horizontal="right" vertical="center" wrapText="1"/>
    </xf>
    <xf numFmtId="44" fontId="4" fillId="2" borderId="17" xfId="1" applyFont="1" applyFill="1" applyBorder="1" applyAlignment="1" applyProtection="1">
      <alignment horizontal="right" vertical="center" wrapText="1"/>
    </xf>
    <xf numFmtId="44" fontId="4" fillId="4" borderId="17" xfId="1" applyFont="1" applyFill="1" applyBorder="1" applyAlignment="1">
      <alignment horizontal="right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center" wrapText="1"/>
    </xf>
    <xf numFmtId="44" fontId="8" fillId="2" borderId="23" xfId="1" applyFont="1" applyFill="1" applyBorder="1" applyAlignment="1">
      <alignment horizontal="right" vertical="center" wrapText="1"/>
    </xf>
    <xf numFmtId="44" fontId="8" fillId="2" borderId="26" xfId="1" applyFont="1" applyFill="1" applyBorder="1" applyAlignment="1">
      <alignment horizontal="right" vertical="center" wrapText="1"/>
    </xf>
    <xf numFmtId="44" fontId="8" fillId="2" borderId="30" xfId="1" applyFont="1" applyFill="1" applyBorder="1" applyAlignment="1">
      <alignment horizontal="right" vertical="center" wrapText="1"/>
    </xf>
    <xf numFmtId="0" fontId="4" fillId="0" borderId="21" xfId="0" quotePrefix="1" applyFont="1" applyBorder="1" applyAlignment="1">
      <alignment horizontal="right" vertical="center" wrapText="1"/>
    </xf>
    <xf numFmtId="0" fontId="4" fillId="0" borderId="24" xfId="0" quotePrefix="1" applyFont="1" applyBorder="1" applyAlignment="1">
      <alignment horizontal="right" vertical="center" wrapText="1"/>
    </xf>
    <xf numFmtId="0" fontId="4" fillId="0" borderId="28" xfId="0" quotePrefix="1" applyFont="1" applyBorder="1" applyAlignment="1">
      <alignment horizontal="right" vertical="center" wrapText="1"/>
    </xf>
    <xf numFmtId="0" fontId="3" fillId="0" borderId="18" xfId="0" quotePrefix="1" applyFont="1" applyBorder="1" applyAlignment="1">
      <alignment horizontal="center" vertical="center" wrapText="1"/>
    </xf>
  </cellXfs>
  <cellStyles count="2">
    <cellStyle name="Navadno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4"/>
  <sheetViews>
    <sheetView tabSelected="1" topLeftCell="A31" zoomScaleNormal="100" zoomScaleSheetLayoutView="100" workbookViewId="0">
      <selection activeCell="J45" sqref="J44:J45"/>
    </sheetView>
  </sheetViews>
  <sheetFormatPr defaultRowHeight="15" x14ac:dyDescent="0.25"/>
  <cols>
    <col min="1" max="1" width="4" style="7" customWidth="1"/>
    <col min="2" max="2" width="6" style="5" customWidth="1"/>
    <col min="3" max="3" width="60.7109375" style="4" customWidth="1"/>
    <col min="4" max="4" width="9.42578125" style="1" customWidth="1"/>
    <col min="5" max="5" width="9.5703125" style="1" customWidth="1"/>
    <col min="6" max="6" width="20.5703125" style="2" customWidth="1"/>
    <col min="7" max="7" width="20.5703125" style="3" customWidth="1"/>
  </cols>
  <sheetData>
    <row r="1" spans="2:9" x14ac:dyDescent="0.25">
      <c r="C1" s="11"/>
      <c r="D1" s="8"/>
      <c r="E1" s="8"/>
      <c r="F1" s="9"/>
      <c r="G1" s="10"/>
      <c r="H1" s="7"/>
    </row>
    <row r="2" spans="2:9" ht="20.25" x14ac:dyDescent="0.3">
      <c r="B2" s="16" t="s">
        <v>15</v>
      </c>
      <c r="D2" s="8"/>
      <c r="E2" s="8"/>
      <c r="F2" s="9"/>
      <c r="G2" s="10"/>
      <c r="H2" s="7"/>
    </row>
    <row r="3" spans="2:9" s="7" customFormat="1" ht="20.25" x14ac:dyDescent="0.3">
      <c r="B3" s="5"/>
      <c r="C3" s="16"/>
      <c r="D3" s="8"/>
      <c r="E3" s="8"/>
      <c r="F3" s="9"/>
      <c r="G3" s="10"/>
    </row>
    <row r="4" spans="2:9" ht="15.75" customHeight="1" x14ac:dyDescent="0.25">
      <c r="B4" s="129" t="s">
        <v>80</v>
      </c>
      <c r="C4" s="129"/>
      <c r="D4" s="129"/>
      <c r="E4" s="129"/>
      <c r="F4" s="129"/>
      <c r="G4" s="129"/>
      <c r="H4" s="7"/>
    </row>
    <row r="5" spans="2:9" s="7" customFormat="1" ht="15.75" customHeight="1" x14ac:dyDescent="0.25">
      <c r="B5" s="129"/>
      <c r="C5" s="129"/>
      <c r="D5" s="129"/>
      <c r="E5" s="129"/>
      <c r="F5" s="129"/>
      <c r="G5" s="129"/>
    </row>
    <row r="6" spans="2:9" ht="15.75" thickBot="1" x14ac:dyDescent="0.3">
      <c r="B6" s="6"/>
      <c r="C6" s="12"/>
      <c r="D6" s="13"/>
      <c r="E6" s="13"/>
      <c r="F6" s="14"/>
      <c r="G6" s="15"/>
      <c r="H6" s="18"/>
      <c r="I6" s="19"/>
    </row>
    <row r="7" spans="2:9" ht="20.100000000000001" customHeight="1" x14ac:dyDescent="0.25">
      <c r="B7" s="135" t="s">
        <v>0</v>
      </c>
      <c r="C7" s="138" t="s">
        <v>1</v>
      </c>
      <c r="D7" s="135" t="s">
        <v>9</v>
      </c>
      <c r="E7" s="138" t="s">
        <v>11</v>
      </c>
      <c r="F7" s="145" t="s">
        <v>12</v>
      </c>
      <c r="G7" s="132" t="s">
        <v>13</v>
      </c>
      <c r="H7" s="20"/>
      <c r="I7" s="19"/>
    </row>
    <row r="8" spans="2:9" x14ac:dyDescent="0.25">
      <c r="B8" s="136"/>
      <c r="C8" s="139"/>
      <c r="D8" s="141"/>
      <c r="E8" s="143"/>
      <c r="F8" s="146"/>
      <c r="G8" s="133"/>
      <c r="H8" s="20"/>
      <c r="I8" s="19"/>
    </row>
    <row r="9" spans="2:9" ht="15.75" thickBot="1" x14ac:dyDescent="0.3">
      <c r="B9" s="137"/>
      <c r="C9" s="140"/>
      <c r="D9" s="142"/>
      <c r="E9" s="144"/>
      <c r="F9" s="147"/>
      <c r="G9" s="134"/>
      <c r="H9" s="20"/>
      <c r="I9" s="19"/>
    </row>
    <row r="10" spans="2:9" s="121" customFormat="1" ht="14.25" x14ac:dyDescent="0.2">
      <c r="B10" s="67" t="s">
        <v>2</v>
      </c>
      <c r="C10" s="81" t="s">
        <v>19</v>
      </c>
      <c r="D10" s="33"/>
      <c r="E10" s="41"/>
      <c r="F10" s="34"/>
      <c r="G10" s="64"/>
      <c r="H10" s="17"/>
    </row>
    <row r="11" spans="2:9" s="121" customFormat="1" ht="14.25" x14ac:dyDescent="0.2">
      <c r="B11" s="68" t="s">
        <v>83</v>
      </c>
      <c r="C11" s="82" t="s">
        <v>62</v>
      </c>
      <c r="D11" s="57" t="s">
        <v>3</v>
      </c>
      <c r="E11" s="52">
        <v>1</v>
      </c>
      <c r="F11" s="58"/>
      <c r="G11" s="63">
        <f>+E11*F11</f>
        <v>0</v>
      </c>
      <c r="H11" s="17"/>
    </row>
    <row r="12" spans="2:9" s="121" customFormat="1" ht="14.25" x14ac:dyDescent="0.2">
      <c r="B12" s="69" t="s">
        <v>82</v>
      </c>
      <c r="C12" s="83" t="s">
        <v>27</v>
      </c>
      <c r="D12" s="60" t="s">
        <v>3</v>
      </c>
      <c r="E12" s="61">
        <v>2</v>
      </c>
      <c r="F12" s="62"/>
      <c r="G12" s="65">
        <f>+E12*F12</f>
        <v>0</v>
      </c>
      <c r="H12" s="17"/>
    </row>
    <row r="13" spans="2:9" s="121" customFormat="1" ht="14.25" x14ac:dyDescent="0.2">
      <c r="B13" s="44"/>
      <c r="C13" s="93" t="s">
        <v>81</v>
      </c>
      <c r="D13" s="29"/>
      <c r="E13" s="39"/>
      <c r="F13" s="31"/>
      <c r="G13" s="94">
        <f>SUM(G11:G12)</f>
        <v>0</v>
      </c>
      <c r="H13" s="17"/>
    </row>
    <row r="14" spans="2:9" s="121" customFormat="1" ht="14.25" x14ac:dyDescent="0.2">
      <c r="B14" s="95" t="s">
        <v>4</v>
      </c>
      <c r="C14" s="96" t="s">
        <v>20</v>
      </c>
      <c r="D14" s="168" t="s">
        <v>107</v>
      </c>
      <c r="E14" s="169">
        <v>1</v>
      </c>
      <c r="F14" s="92"/>
      <c r="G14" s="151">
        <f>+F14*E14</f>
        <v>0</v>
      </c>
      <c r="H14" s="17"/>
    </row>
    <row r="15" spans="2:9" s="121" customFormat="1" ht="14.25" x14ac:dyDescent="0.2">
      <c r="B15" s="70"/>
      <c r="C15" s="148" t="s">
        <v>102</v>
      </c>
      <c r="D15" s="152"/>
      <c r="E15" s="47"/>
      <c r="F15" s="153"/>
      <c r="G15" s="154"/>
      <c r="H15" s="17"/>
    </row>
    <row r="16" spans="2:9" s="121" customFormat="1" ht="14.25" x14ac:dyDescent="0.2">
      <c r="B16" s="42"/>
      <c r="C16" s="149" t="s">
        <v>103</v>
      </c>
      <c r="D16" s="49"/>
      <c r="E16" s="155"/>
      <c r="F16" s="156"/>
      <c r="G16" s="157"/>
      <c r="H16" s="17"/>
    </row>
    <row r="17" spans="2:8" s="121" customFormat="1" ht="14.25" x14ac:dyDescent="0.2">
      <c r="B17" s="42"/>
      <c r="C17" s="149" t="s">
        <v>104</v>
      </c>
      <c r="D17" s="49"/>
      <c r="E17" s="155"/>
      <c r="F17" s="156"/>
      <c r="G17" s="157"/>
      <c r="H17" s="17"/>
    </row>
    <row r="18" spans="2:8" s="121" customFormat="1" ht="14.25" x14ac:dyDescent="0.2">
      <c r="B18" s="42"/>
      <c r="C18" s="149" t="s">
        <v>105</v>
      </c>
      <c r="D18" s="49"/>
      <c r="E18" s="155"/>
      <c r="F18" s="156"/>
      <c r="G18" s="157"/>
      <c r="H18" s="17"/>
    </row>
    <row r="19" spans="2:8" s="121" customFormat="1" ht="14.25" x14ac:dyDescent="0.2">
      <c r="B19" s="42"/>
      <c r="C19" s="149" t="s">
        <v>108</v>
      </c>
      <c r="D19" s="49"/>
      <c r="E19" s="155"/>
      <c r="F19" s="156"/>
      <c r="G19" s="157"/>
      <c r="H19" s="17"/>
    </row>
    <row r="20" spans="2:8" s="121" customFormat="1" ht="14.25" x14ac:dyDescent="0.2">
      <c r="B20" s="42"/>
      <c r="C20" s="149" t="s">
        <v>49</v>
      </c>
      <c r="D20" s="49"/>
      <c r="E20" s="155"/>
      <c r="F20" s="156"/>
      <c r="G20" s="157"/>
      <c r="H20" s="17"/>
    </row>
    <row r="21" spans="2:8" s="121" customFormat="1" ht="14.25" x14ac:dyDescent="0.2">
      <c r="B21" s="36"/>
      <c r="C21" s="150" t="s">
        <v>106</v>
      </c>
      <c r="D21" s="33"/>
      <c r="E21" s="41"/>
      <c r="F21" s="158"/>
      <c r="G21" s="159"/>
      <c r="H21" s="17"/>
    </row>
    <row r="22" spans="2:8" s="121" customFormat="1" ht="14.25" x14ac:dyDescent="0.2">
      <c r="B22" s="95" t="s">
        <v>5</v>
      </c>
      <c r="C22" s="98" t="s">
        <v>21</v>
      </c>
      <c r="D22" s="44"/>
      <c r="E22" s="39"/>
      <c r="F22" s="30"/>
      <c r="G22" s="90"/>
      <c r="H22" s="17"/>
    </row>
    <row r="23" spans="2:8" s="121" customFormat="1" ht="14.25" x14ac:dyDescent="0.2">
      <c r="B23" s="78" t="s">
        <v>84</v>
      </c>
      <c r="C23" s="72" t="s">
        <v>63</v>
      </c>
      <c r="D23" s="51" t="s">
        <v>3</v>
      </c>
      <c r="E23" s="52">
        <v>4</v>
      </c>
      <c r="F23" s="53"/>
      <c r="G23" s="122">
        <f>+E23*F23</f>
        <v>0</v>
      </c>
      <c r="H23" s="17"/>
    </row>
    <row r="24" spans="2:8" s="121" customFormat="1" ht="14.25" x14ac:dyDescent="0.2">
      <c r="B24" s="79" t="s">
        <v>85</v>
      </c>
      <c r="C24" s="73" t="s">
        <v>100</v>
      </c>
      <c r="D24" s="54" t="s">
        <v>3</v>
      </c>
      <c r="E24" s="55">
        <v>4</v>
      </c>
      <c r="F24" s="56"/>
      <c r="G24" s="112">
        <f t="shared" ref="G24:G28" si="0">+E24*F24</f>
        <v>0</v>
      </c>
      <c r="H24" s="17"/>
    </row>
    <row r="25" spans="2:8" s="121" customFormat="1" ht="14.25" x14ac:dyDescent="0.2">
      <c r="B25" s="79" t="s">
        <v>86</v>
      </c>
      <c r="C25" s="73" t="s">
        <v>101</v>
      </c>
      <c r="D25" s="54" t="s">
        <v>3</v>
      </c>
      <c r="E25" s="55">
        <v>4</v>
      </c>
      <c r="F25" s="56"/>
      <c r="G25" s="112">
        <f t="shared" si="0"/>
        <v>0</v>
      </c>
      <c r="H25" s="17"/>
    </row>
    <row r="26" spans="2:8" s="121" customFormat="1" ht="25.5" x14ac:dyDescent="0.2">
      <c r="B26" s="79" t="s">
        <v>87</v>
      </c>
      <c r="C26" s="73" t="s">
        <v>64</v>
      </c>
      <c r="D26" s="54" t="s">
        <v>3</v>
      </c>
      <c r="E26" s="55">
        <v>4</v>
      </c>
      <c r="F26" s="56"/>
      <c r="G26" s="112">
        <f t="shared" si="0"/>
        <v>0</v>
      </c>
      <c r="H26" s="17"/>
    </row>
    <row r="27" spans="2:8" s="121" customFormat="1" ht="14.25" x14ac:dyDescent="0.2">
      <c r="B27" s="79" t="s">
        <v>88</v>
      </c>
      <c r="C27" s="73" t="s">
        <v>65</v>
      </c>
      <c r="D27" s="54" t="s">
        <v>3</v>
      </c>
      <c r="E27" s="55">
        <v>4</v>
      </c>
      <c r="F27" s="56"/>
      <c r="G27" s="112">
        <f t="shared" si="0"/>
        <v>0</v>
      </c>
      <c r="H27" s="17"/>
    </row>
    <row r="28" spans="2:8" s="121" customFormat="1" ht="14.25" x14ac:dyDescent="0.2">
      <c r="B28" s="80" t="s">
        <v>89</v>
      </c>
      <c r="C28" s="74" t="s">
        <v>66</v>
      </c>
      <c r="D28" s="71" t="s">
        <v>3</v>
      </c>
      <c r="E28" s="75">
        <v>4</v>
      </c>
      <c r="F28" s="76"/>
      <c r="G28" s="123">
        <f t="shared" si="0"/>
        <v>0</v>
      </c>
      <c r="H28" s="17"/>
    </row>
    <row r="29" spans="2:8" s="121" customFormat="1" thickBot="1" x14ac:dyDescent="0.25">
      <c r="B29" s="45"/>
      <c r="C29" s="50" t="s">
        <v>81</v>
      </c>
      <c r="D29" s="37"/>
      <c r="E29" s="40"/>
      <c r="F29" s="38"/>
      <c r="G29" s="66">
        <f>SUM(G23:G28)</f>
        <v>0</v>
      </c>
      <c r="H29" s="17"/>
    </row>
    <row r="30" spans="2:8" s="121" customFormat="1" ht="14.25" x14ac:dyDescent="0.2">
      <c r="B30" s="67" t="s">
        <v>6</v>
      </c>
      <c r="C30" s="84" t="s">
        <v>28</v>
      </c>
      <c r="D30" s="32"/>
      <c r="E30" s="41"/>
      <c r="F30" s="85"/>
      <c r="G30" s="86"/>
      <c r="H30" s="17"/>
    </row>
    <row r="31" spans="2:8" s="121" customFormat="1" ht="25.5" x14ac:dyDescent="0.2">
      <c r="B31" s="78" t="s">
        <v>90</v>
      </c>
      <c r="C31" s="72" t="s">
        <v>67</v>
      </c>
      <c r="D31" s="51" t="s">
        <v>3</v>
      </c>
      <c r="E31" s="52">
        <v>4</v>
      </c>
      <c r="F31" s="53"/>
      <c r="G31" s="122">
        <f>+E31*F31</f>
        <v>0</v>
      </c>
      <c r="H31" s="17"/>
    </row>
    <row r="32" spans="2:8" s="121" customFormat="1" ht="25.5" x14ac:dyDescent="0.2">
      <c r="B32" s="79" t="s">
        <v>91</v>
      </c>
      <c r="C32" s="73" t="s">
        <v>68</v>
      </c>
      <c r="D32" s="54" t="s">
        <v>3</v>
      </c>
      <c r="E32" s="55">
        <v>4</v>
      </c>
      <c r="F32" s="56"/>
      <c r="G32" s="112">
        <f t="shared" ref="G32:G35" si="1">+E32*F32</f>
        <v>0</v>
      </c>
      <c r="H32" s="17"/>
    </row>
    <row r="33" spans="2:8" s="121" customFormat="1" ht="14.25" x14ac:dyDescent="0.2">
      <c r="B33" s="79" t="s">
        <v>92</v>
      </c>
      <c r="C33" s="73" t="s">
        <v>69</v>
      </c>
      <c r="D33" s="54" t="s">
        <v>3</v>
      </c>
      <c r="E33" s="55">
        <v>4</v>
      </c>
      <c r="F33" s="56"/>
      <c r="G33" s="112">
        <f t="shared" si="1"/>
        <v>0</v>
      </c>
      <c r="H33" s="17"/>
    </row>
    <row r="34" spans="2:8" s="121" customFormat="1" ht="25.5" x14ac:dyDescent="0.2">
      <c r="B34" s="79" t="s">
        <v>93</v>
      </c>
      <c r="C34" s="73" t="s">
        <v>70</v>
      </c>
      <c r="D34" s="54" t="s">
        <v>3</v>
      </c>
      <c r="E34" s="55">
        <v>4</v>
      </c>
      <c r="F34" s="56"/>
      <c r="G34" s="112">
        <f t="shared" si="1"/>
        <v>0</v>
      </c>
      <c r="H34" s="17"/>
    </row>
    <row r="35" spans="2:8" s="125" customFormat="1" ht="38.25" x14ac:dyDescent="0.2">
      <c r="B35" s="80" t="s">
        <v>94</v>
      </c>
      <c r="C35" s="87" t="s">
        <v>77</v>
      </c>
      <c r="D35" s="60" t="s">
        <v>3</v>
      </c>
      <c r="E35" s="61">
        <v>4</v>
      </c>
      <c r="F35" s="88"/>
      <c r="G35" s="123">
        <f t="shared" si="1"/>
        <v>0</v>
      </c>
      <c r="H35" s="124"/>
    </row>
    <row r="36" spans="2:8" s="125" customFormat="1" thickBot="1" x14ac:dyDescent="0.25">
      <c r="B36" s="37"/>
      <c r="C36" s="50" t="s">
        <v>81</v>
      </c>
      <c r="D36" s="37"/>
      <c r="E36" s="40"/>
      <c r="F36" s="38"/>
      <c r="G36" s="66">
        <f>SUM(G31:G35)</f>
        <v>0</v>
      </c>
      <c r="H36" s="124"/>
    </row>
    <row r="37" spans="2:8" s="121" customFormat="1" ht="14.25" x14ac:dyDescent="0.2">
      <c r="B37" s="77" t="s">
        <v>7</v>
      </c>
      <c r="C37" s="89" t="s">
        <v>22</v>
      </c>
      <c r="D37" s="32"/>
      <c r="E37" s="41"/>
      <c r="F37" s="85"/>
      <c r="G37" s="86"/>
      <c r="H37" s="17"/>
    </row>
    <row r="38" spans="2:8" s="121" customFormat="1" ht="24.75" customHeight="1" x14ac:dyDescent="0.2">
      <c r="B38" s="78" t="s">
        <v>95</v>
      </c>
      <c r="C38" s="101" t="s">
        <v>71</v>
      </c>
      <c r="D38" s="51" t="s">
        <v>3</v>
      </c>
      <c r="E38" s="52">
        <v>2</v>
      </c>
      <c r="F38" s="53"/>
      <c r="G38" s="102">
        <f>+E38*F38</f>
        <v>0</v>
      </c>
      <c r="H38" s="17"/>
    </row>
    <row r="39" spans="2:8" s="121" customFormat="1" ht="14.25" x14ac:dyDescent="0.2">
      <c r="B39" s="79" t="s">
        <v>96</v>
      </c>
      <c r="C39" s="103" t="s">
        <v>72</v>
      </c>
      <c r="D39" s="54" t="s">
        <v>3</v>
      </c>
      <c r="E39" s="55">
        <v>2</v>
      </c>
      <c r="F39" s="56"/>
      <c r="G39" s="104">
        <f t="shared" ref="G39:G42" si="2">+E39*F39</f>
        <v>0</v>
      </c>
      <c r="H39" s="17"/>
    </row>
    <row r="40" spans="2:8" s="121" customFormat="1" ht="14.25" x14ac:dyDescent="0.2">
      <c r="B40" s="79" t="s">
        <v>97</v>
      </c>
      <c r="C40" s="103" t="s">
        <v>73</v>
      </c>
      <c r="D40" s="54" t="s">
        <v>3</v>
      </c>
      <c r="E40" s="55">
        <v>2</v>
      </c>
      <c r="F40" s="56"/>
      <c r="G40" s="104">
        <f t="shared" si="2"/>
        <v>0</v>
      </c>
      <c r="H40" s="17"/>
    </row>
    <row r="41" spans="2:8" s="121" customFormat="1" ht="14.25" x14ac:dyDescent="0.2">
      <c r="B41" s="79" t="s">
        <v>98</v>
      </c>
      <c r="C41" s="103" t="s">
        <v>74</v>
      </c>
      <c r="D41" s="54" t="s">
        <v>3</v>
      </c>
      <c r="E41" s="55">
        <v>2</v>
      </c>
      <c r="F41" s="56"/>
      <c r="G41" s="104">
        <f t="shared" si="2"/>
        <v>0</v>
      </c>
      <c r="H41" s="17"/>
    </row>
    <row r="42" spans="2:8" s="121" customFormat="1" ht="14.25" x14ac:dyDescent="0.2">
      <c r="B42" s="80" t="s">
        <v>99</v>
      </c>
      <c r="C42" s="105" t="s">
        <v>75</v>
      </c>
      <c r="D42" s="59" t="s">
        <v>3</v>
      </c>
      <c r="E42" s="61">
        <v>2</v>
      </c>
      <c r="F42" s="97"/>
      <c r="G42" s="106">
        <f t="shared" si="2"/>
        <v>0</v>
      </c>
      <c r="H42" s="17"/>
    </row>
    <row r="43" spans="2:8" s="121" customFormat="1" thickBot="1" x14ac:dyDescent="0.25">
      <c r="B43" s="99"/>
      <c r="C43" s="100" t="s">
        <v>81</v>
      </c>
      <c r="D43" s="45"/>
      <c r="E43" s="40"/>
      <c r="F43" s="35"/>
      <c r="G43" s="107">
        <f>SUM(G38:G42)</f>
        <v>0</v>
      </c>
      <c r="H43" s="17"/>
    </row>
    <row r="44" spans="2:8" s="121" customFormat="1" ht="14.25" x14ac:dyDescent="0.2">
      <c r="B44" s="67" t="s">
        <v>8</v>
      </c>
      <c r="C44" s="89" t="s">
        <v>24</v>
      </c>
      <c r="D44" s="36" t="s">
        <v>3</v>
      </c>
      <c r="E44" s="167">
        <v>1</v>
      </c>
      <c r="F44" s="85"/>
      <c r="G44" s="188">
        <f>+E44*F44</f>
        <v>0</v>
      </c>
      <c r="H44" s="17"/>
    </row>
    <row r="45" spans="2:8" s="121" customFormat="1" ht="14.25" x14ac:dyDescent="0.2">
      <c r="B45" s="46"/>
      <c r="C45" s="164" t="s">
        <v>30</v>
      </c>
      <c r="D45" s="46"/>
      <c r="E45" s="47"/>
      <c r="F45" s="48"/>
      <c r="G45" s="160"/>
      <c r="H45" s="17"/>
    </row>
    <row r="46" spans="2:8" s="121" customFormat="1" ht="14.25" x14ac:dyDescent="0.2">
      <c r="B46" s="21"/>
      <c r="C46" s="165" t="s">
        <v>31</v>
      </c>
      <c r="D46" s="21"/>
      <c r="E46" s="155"/>
      <c r="F46" s="161"/>
      <c r="G46" s="162"/>
      <c r="H46" s="17"/>
    </row>
    <row r="47" spans="2:8" s="125" customFormat="1" ht="14.25" x14ac:dyDescent="0.2">
      <c r="B47" s="49"/>
      <c r="C47" s="165" t="s">
        <v>78</v>
      </c>
      <c r="D47" s="49"/>
      <c r="E47" s="155"/>
      <c r="F47" s="156"/>
      <c r="G47" s="163"/>
      <c r="H47" s="124"/>
    </row>
    <row r="48" spans="2:8" s="121" customFormat="1" ht="14.25" x14ac:dyDescent="0.2">
      <c r="B48" s="32"/>
      <c r="C48" s="166" t="s">
        <v>29</v>
      </c>
      <c r="D48" s="32"/>
      <c r="E48" s="41"/>
      <c r="F48" s="85"/>
      <c r="G48" s="86"/>
      <c r="H48" s="17"/>
    </row>
    <row r="49" spans="2:8" s="121" customFormat="1" ht="25.5" x14ac:dyDescent="0.2">
      <c r="B49" s="189" t="s">
        <v>109</v>
      </c>
      <c r="C49" s="91" t="s">
        <v>41</v>
      </c>
      <c r="D49" s="44" t="s">
        <v>3</v>
      </c>
      <c r="E49" s="39">
        <v>1</v>
      </c>
      <c r="F49" s="31"/>
      <c r="G49" s="94">
        <f t="shared" ref="G49:G54" si="3">+E49*F49</f>
        <v>0</v>
      </c>
      <c r="H49" s="17"/>
    </row>
    <row r="50" spans="2:8" s="125" customFormat="1" ht="25.5" x14ac:dyDescent="0.2">
      <c r="B50" s="189" t="s">
        <v>110</v>
      </c>
      <c r="C50" s="190" t="s">
        <v>76</v>
      </c>
      <c r="D50" s="29" t="s">
        <v>3</v>
      </c>
      <c r="E50" s="109">
        <v>1</v>
      </c>
      <c r="F50" s="92"/>
      <c r="G50" s="94">
        <f t="shared" si="3"/>
        <v>0</v>
      </c>
      <c r="H50" s="124"/>
    </row>
    <row r="51" spans="2:8" s="121" customFormat="1" ht="25.5" x14ac:dyDescent="0.2">
      <c r="B51" s="189" t="s">
        <v>111</v>
      </c>
      <c r="C51" s="191" t="s">
        <v>50</v>
      </c>
      <c r="D51" s="44" t="s">
        <v>3</v>
      </c>
      <c r="E51" s="39">
        <v>4</v>
      </c>
      <c r="F51" s="30"/>
      <c r="G51" s="94">
        <f t="shared" si="3"/>
        <v>0</v>
      </c>
      <c r="H51" s="17"/>
    </row>
    <row r="52" spans="2:8" s="121" customFormat="1" ht="25.5" x14ac:dyDescent="0.2">
      <c r="B52" s="189" t="s">
        <v>112</v>
      </c>
      <c r="C52" s="192" t="s">
        <v>51</v>
      </c>
      <c r="D52" s="44" t="s">
        <v>3</v>
      </c>
      <c r="E52" s="39">
        <v>2</v>
      </c>
      <c r="F52" s="30"/>
      <c r="G52" s="94">
        <f t="shared" si="3"/>
        <v>0</v>
      </c>
      <c r="H52" s="17"/>
    </row>
    <row r="53" spans="2:8" s="121" customFormat="1" ht="25.5" x14ac:dyDescent="0.2">
      <c r="B53" s="189" t="s">
        <v>113</v>
      </c>
      <c r="C53" s="192" t="s">
        <v>42</v>
      </c>
      <c r="D53" s="44" t="s">
        <v>3</v>
      </c>
      <c r="E53" s="39">
        <v>1</v>
      </c>
      <c r="F53" s="31"/>
      <c r="G53" s="94">
        <f t="shared" si="3"/>
        <v>0</v>
      </c>
      <c r="H53" s="17"/>
    </row>
    <row r="54" spans="2:8" s="121" customFormat="1" ht="14.25" x14ac:dyDescent="0.2">
      <c r="B54" s="189" t="s">
        <v>114</v>
      </c>
      <c r="C54" s="193" t="s">
        <v>46</v>
      </c>
      <c r="D54" s="44" t="s">
        <v>3</v>
      </c>
      <c r="E54" s="39">
        <v>1</v>
      </c>
      <c r="F54" s="31"/>
      <c r="G54" s="94">
        <f t="shared" si="3"/>
        <v>0</v>
      </c>
      <c r="H54" s="17"/>
    </row>
    <row r="55" spans="2:8" s="121" customFormat="1" ht="14.25" x14ac:dyDescent="0.2">
      <c r="B55" s="189" t="s">
        <v>115</v>
      </c>
      <c r="C55" s="192" t="s">
        <v>25</v>
      </c>
      <c r="D55" s="44" t="s">
        <v>3</v>
      </c>
      <c r="E55" s="39">
        <v>1</v>
      </c>
      <c r="F55" s="31"/>
      <c r="G55" s="94">
        <f>+E55*F55</f>
        <v>0</v>
      </c>
      <c r="H55" s="17"/>
    </row>
    <row r="56" spans="2:8" s="121" customFormat="1" ht="18.600000000000001" customHeight="1" x14ac:dyDescent="0.2">
      <c r="B56" s="95" t="s">
        <v>116</v>
      </c>
      <c r="C56" s="84" t="s">
        <v>18</v>
      </c>
      <c r="D56" s="36" t="s">
        <v>3</v>
      </c>
      <c r="E56" s="167">
        <v>1</v>
      </c>
      <c r="F56" s="85"/>
      <c r="G56" s="187">
        <f>+E56*F56</f>
        <v>0</v>
      </c>
      <c r="H56" s="17"/>
    </row>
    <row r="57" spans="2:8" s="121" customFormat="1" ht="18.600000000000001" customHeight="1" x14ac:dyDescent="0.2">
      <c r="B57" s="46"/>
      <c r="C57" s="148" t="s">
        <v>61</v>
      </c>
      <c r="D57" s="46"/>
      <c r="E57" s="47"/>
      <c r="F57" s="48"/>
      <c r="G57" s="171"/>
      <c r="H57" s="17"/>
    </row>
    <row r="58" spans="2:8" s="121" customFormat="1" ht="18.600000000000001" customHeight="1" x14ac:dyDescent="0.2">
      <c r="B58" s="21"/>
      <c r="C58" s="149" t="s">
        <v>79</v>
      </c>
      <c r="D58" s="21"/>
      <c r="E58" s="155"/>
      <c r="F58" s="161"/>
      <c r="G58" s="172"/>
      <c r="H58" s="17"/>
    </row>
    <row r="59" spans="2:8" s="121" customFormat="1" ht="18.600000000000001" customHeight="1" x14ac:dyDescent="0.2">
      <c r="B59" s="21"/>
      <c r="C59" s="149" t="s">
        <v>43</v>
      </c>
      <c r="D59" s="21"/>
      <c r="E59" s="155"/>
      <c r="F59" s="161"/>
      <c r="G59" s="172"/>
      <c r="H59" s="17"/>
    </row>
    <row r="60" spans="2:8" s="121" customFormat="1" ht="18.600000000000001" customHeight="1" x14ac:dyDescent="0.2">
      <c r="B60" s="21"/>
      <c r="C60" s="149" t="s">
        <v>44</v>
      </c>
      <c r="D60" s="21"/>
      <c r="E60" s="155"/>
      <c r="F60" s="161"/>
      <c r="G60" s="172"/>
      <c r="H60" s="17"/>
    </row>
    <row r="61" spans="2:8" s="121" customFormat="1" ht="18.600000000000001" customHeight="1" x14ac:dyDescent="0.2">
      <c r="B61" s="21"/>
      <c r="C61" s="149" t="s">
        <v>45</v>
      </c>
      <c r="D61" s="21"/>
      <c r="E61" s="155"/>
      <c r="F61" s="161"/>
      <c r="G61" s="172"/>
      <c r="H61" s="17"/>
    </row>
    <row r="62" spans="2:8" s="121" customFormat="1" ht="18.600000000000001" customHeight="1" x14ac:dyDescent="0.2">
      <c r="B62" s="21"/>
      <c r="C62" s="170" t="s">
        <v>40</v>
      </c>
      <c r="D62" s="32"/>
      <c r="E62" s="41"/>
      <c r="F62" s="85"/>
      <c r="G62" s="64"/>
      <c r="H62" s="17"/>
    </row>
    <row r="63" spans="2:8" s="121" customFormat="1" ht="14.25" x14ac:dyDescent="0.2">
      <c r="B63" s="95" t="s">
        <v>32</v>
      </c>
      <c r="C63" s="108" t="s">
        <v>26</v>
      </c>
      <c r="D63" s="28" t="s">
        <v>3</v>
      </c>
      <c r="E63" s="169">
        <v>1</v>
      </c>
      <c r="F63" s="30"/>
      <c r="G63" s="173">
        <f>+E63*F63</f>
        <v>0</v>
      </c>
    </row>
    <row r="64" spans="2:8" s="121" customFormat="1" ht="14.25" x14ac:dyDescent="0.2">
      <c r="B64" s="126"/>
      <c r="C64" s="174" t="s">
        <v>54</v>
      </c>
      <c r="D64" s="177"/>
      <c r="E64" s="177"/>
      <c r="F64" s="178"/>
      <c r="G64" s="179"/>
    </row>
    <row r="65" spans="2:8" s="121" customFormat="1" ht="14.25" x14ac:dyDescent="0.2">
      <c r="B65" s="42"/>
      <c r="C65" s="175" t="s">
        <v>53</v>
      </c>
      <c r="D65" s="21"/>
      <c r="E65" s="155"/>
      <c r="F65" s="161"/>
      <c r="G65" s="180"/>
      <c r="H65" s="17"/>
    </row>
    <row r="66" spans="2:8" s="121" customFormat="1" ht="14.25" x14ac:dyDescent="0.2">
      <c r="B66" s="42"/>
      <c r="C66" s="165" t="s">
        <v>55</v>
      </c>
      <c r="D66" s="21"/>
      <c r="E66" s="155"/>
      <c r="F66" s="161"/>
      <c r="G66" s="162"/>
      <c r="H66" s="17"/>
    </row>
    <row r="67" spans="2:8" s="121" customFormat="1" ht="14.25" x14ac:dyDescent="0.2">
      <c r="B67" s="42"/>
      <c r="C67" s="165" t="s">
        <v>56</v>
      </c>
      <c r="D67" s="21"/>
      <c r="E67" s="155"/>
      <c r="F67" s="161"/>
      <c r="G67" s="162"/>
      <c r="H67" s="17"/>
    </row>
    <row r="68" spans="2:8" s="121" customFormat="1" ht="14.25" x14ac:dyDescent="0.2">
      <c r="B68" s="42"/>
      <c r="C68" s="165" t="s">
        <v>57</v>
      </c>
      <c r="D68" s="21"/>
      <c r="E68" s="155"/>
      <c r="F68" s="161"/>
      <c r="G68" s="162"/>
      <c r="H68" s="17"/>
    </row>
    <row r="69" spans="2:8" s="121" customFormat="1" ht="14.25" x14ac:dyDescent="0.2">
      <c r="B69" s="42"/>
      <c r="C69" s="165" t="s">
        <v>58</v>
      </c>
      <c r="D69" s="21"/>
      <c r="E69" s="155"/>
      <c r="F69" s="161"/>
      <c r="G69" s="162"/>
      <c r="H69" s="17"/>
    </row>
    <row r="70" spans="2:8" s="121" customFormat="1" thickBot="1" x14ac:dyDescent="0.25">
      <c r="B70" s="43"/>
      <c r="C70" s="176" t="s">
        <v>52</v>
      </c>
      <c r="D70" s="181"/>
      <c r="E70" s="182"/>
      <c r="F70" s="183"/>
      <c r="G70" s="184"/>
      <c r="H70" s="17"/>
    </row>
    <row r="71" spans="2:8" s="121" customFormat="1" ht="14.25" x14ac:dyDescent="0.2">
      <c r="B71" s="67" t="s">
        <v>34</v>
      </c>
      <c r="C71" s="81" t="s">
        <v>23</v>
      </c>
      <c r="D71" s="32"/>
      <c r="E71" s="41"/>
      <c r="F71" s="85"/>
      <c r="G71" s="86"/>
      <c r="H71" s="17"/>
    </row>
    <row r="72" spans="2:8" s="121" customFormat="1" ht="14.25" x14ac:dyDescent="0.2">
      <c r="B72" s="197" t="s">
        <v>47</v>
      </c>
      <c r="C72" s="82" t="s">
        <v>36</v>
      </c>
      <c r="D72" s="51" t="s">
        <v>3</v>
      </c>
      <c r="E72" s="52">
        <v>1</v>
      </c>
      <c r="F72" s="53"/>
      <c r="G72" s="194">
        <f>+E72*F72</f>
        <v>0</v>
      </c>
      <c r="H72" s="17"/>
    </row>
    <row r="73" spans="2:8" s="121" customFormat="1" ht="14.25" x14ac:dyDescent="0.2">
      <c r="B73" s="198" t="s">
        <v>47</v>
      </c>
      <c r="C73" s="111" t="s">
        <v>37</v>
      </c>
      <c r="D73" s="54" t="s">
        <v>3</v>
      </c>
      <c r="E73" s="55">
        <v>1</v>
      </c>
      <c r="F73" s="56"/>
      <c r="G73" s="195">
        <f t="shared" ref="G73:G78" si="4">+E73*F73</f>
        <v>0</v>
      </c>
      <c r="H73" s="17"/>
    </row>
    <row r="74" spans="2:8" s="121" customFormat="1" ht="14.25" x14ac:dyDescent="0.2">
      <c r="B74" s="198" t="s">
        <v>47</v>
      </c>
      <c r="C74" s="111" t="s">
        <v>38</v>
      </c>
      <c r="D74" s="54" t="s">
        <v>3</v>
      </c>
      <c r="E74" s="55">
        <v>1</v>
      </c>
      <c r="F74" s="56"/>
      <c r="G74" s="195">
        <f t="shared" si="4"/>
        <v>0</v>
      </c>
      <c r="H74" s="17"/>
    </row>
    <row r="75" spans="2:8" s="121" customFormat="1" ht="14.25" x14ac:dyDescent="0.2">
      <c r="B75" s="198" t="s">
        <v>47</v>
      </c>
      <c r="C75" s="111" t="s">
        <v>39</v>
      </c>
      <c r="D75" s="54" t="s">
        <v>35</v>
      </c>
      <c r="E75" s="55">
        <v>2</v>
      </c>
      <c r="F75" s="56"/>
      <c r="G75" s="195">
        <f t="shared" si="4"/>
        <v>0</v>
      </c>
      <c r="H75" s="17"/>
    </row>
    <row r="76" spans="2:8" s="121" customFormat="1" ht="14.25" x14ac:dyDescent="0.2">
      <c r="B76" s="199" t="s">
        <v>47</v>
      </c>
      <c r="C76" s="83" t="s">
        <v>33</v>
      </c>
      <c r="D76" s="59" t="s">
        <v>35</v>
      </c>
      <c r="E76" s="61">
        <v>1</v>
      </c>
      <c r="F76" s="97"/>
      <c r="G76" s="196">
        <f t="shared" si="4"/>
        <v>0</v>
      </c>
      <c r="H76" s="17"/>
    </row>
    <row r="77" spans="2:8" s="128" customFormat="1" ht="19.5" customHeight="1" x14ac:dyDescent="0.2">
      <c r="B77" s="95" t="s">
        <v>48</v>
      </c>
      <c r="C77" s="110" t="s">
        <v>10</v>
      </c>
      <c r="D77" s="44" t="s">
        <v>3</v>
      </c>
      <c r="E77" s="39">
        <v>1</v>
      </c>
      <c r="F77" s="30"/>
      <c r="G77" s="114">
        <f t="shared" si="4"/>
        <v>0</v>
      </c>
      <c r="H77" s="127"/>
    </row>
    <row r="78" spans="2:8" s="128" customFormat="1" thickBot="1" x14ac:dyDescent="0.25">
      <c r="B78" s="200" t="s">
        <v>59</v>
      </c>
      <c r="C78" s="113" t="s">
        <v>60</v>
      </c>
      <c r="D78" s="46"/>
      <c r="E78" s="185">
        <v>0.1</v>
      </c>
      <c r="F78" s="186">
        <f>SUM(G13,G14,G29,G36,G43,G44,G49:G56,G63,G72:G77)</f>
        <v>0</v>
      </c>
      <c r="G78" s="114">
        <f t="shared" si="4"/>
        <v>0</v>
      </c>
      <c r="H78" s="127"/>
    </row>
    <row r="79" spans="2:8" s="121" customFormat="1" ht="20.100000000000001" customHeight="1" thickBot="1" x14ac:dyDescent="0.25">
      <c r="B79" s="115"/>
      <c r="C79" s="116" t="s">
        <v>14</v>
      </c>
      <c r="D79" s="117"/>
      <c r="E79" s="118"/>
      <c r="F79" s="119"/>
      <c r="G79" s="120">
        <f>+SUM(F78,G78)</f>
        <v>0</v>
      </c>
      <c r="H79" s="17"/>
    </row>
    <row r="80" spans="2:8" x14ac:dyDescent="0.25">
      <c r="B80" s="23"/>
      <c r="C80" s="24"/>
      <c r="D80" s="25"/>
      <c r="E80" s="25"/>
      <c r="F80" s="26"/>
      <c r="G80" s="27"/>
      <c r="H80" s="22"/>
    </row>
    <row r="81" spans="2:8" ht="29.25" customHeight="1" x14ac:dyDescent="0.25">
      <c r="B81" s="130" t="s">
        <v>17</v>
      </c>
      <c r="C81" s="131"/>
      <c r="D81" s="131"/>
      <c r="E81" s="131"/>
      <c r="F81" s="131"/>
      <c r="G81" s="131"/>
      <c r="H81" s="131"/>
    </row>
    <row r="82" spans="2:8" x14ac:dyDescent="0.25">
      <c r="B82" s="23"/>
      <c r="C82" s="24"/>
      <c r="D82" s="25"/>
      <c r="E82" s="25"/>
      <c r="F82" s="26"/>
      <c r="G82" s="27"/>
      <c r="H82" s="22"/>
    </row>
    <row r="83" spans="2:8" x14ac:dyDescent="0.25">
      <c r="B83" s="23"/>
      <c r="C83" s="24"/>
      <c r="D83" s="25"/>
      <c r="E83" s="25"/>
      <c r="F83" s="26"/>
      <c r="G83" s="27"/>
      <c r="H83" s="22"/>
    </row>
    <row r="84" spans="2:8" x14ac:dyDescent="0.25">
      <c r="B84" s="17" t="s">
        <v>16</v>
      </c>
      <c r="D84" s="17"/>
      <c r="E84" s="17"/>
      <c r="F84" s="17"/>
      <c r="G84" s="17"/>
      <c r="H84" s="17"/>
    </row>
  </sheetData>
  <mergeCells count="8">
    <mergeCell ref="B4:G5"/>
    <mergeCell ref="B81:H81"/>
    <mergeCell ref="G7:G9"/>
    <mergeCell ref="B7:B9"/>
    <mergeCell ref="C7:C9"/>
    <mergeCell ref="D7:D9"/>
    <mergeCell ref="E7:E9"/>
    <mergeCell ref="F7:F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Footer xml:space="preserve"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4</vt:i4>
      </vt:variant>
    </vt:vector>
  </HeadingPairs>
  <TitlesOfParts>
    <vt:vector size="5" baseType="lpstr">
      <vt:lpstr>Ponudbeni predračun </vt:lpstr>
      <vt:lpstr>'Ponudbeni predračun '!_Toc26445063</vt:lpstr>
      <vt:lpstr>'Ponudbeni predračun '!OLE_LINK1</vt:lpstr>
      <vt:lpstr>'Ponudbeni predračun '!Področje_tiskanja</vt:lpstr>
      <vt:lpstr>'Ponudbeni predračun '!Tiskanje_naslovov</vt:lpstr>
    </vt:vector>
  </TitlesOfParts>
  <Company>Dravske elektrarne Maribor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Helbl</dc:creator>
  <cp:lastModifiedBy>Aleš Kirbiš</cp:lastModifiedBy>
  <cp:lastPrinted>2018-11-16T11:55:07Z</cp:lastPrinted>
  <dcterms:created xsi:type="dcterms:W3CDTF">2013-04-25T12:54:13Z</dcterms:created>
  <dcterms:modified xsi:type="dcterms:W3CDTF">2020-05-12T11:16:41Z</dcterms:modified>
</cp:coreProperties>
</file>